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ФХД (стр.1)" sheetId="1" r:id="rId1"/>
    <sheet name="ФХД (стр.2)" sheetId="2" r:id="rId2"/>
    <sheet name="2018" sheetId="3" r:id="rId3"/>
    <sheet name="2019" sheetId="6" r:id="rId4"/>
    <sheet name="2020" sheetId="7" r:id="rId5"/>
    <sheet name="ФХД (стр.5)" sheetId="4" r:id="rId6"/>
    <sheet name="ФХД (стр.6)" sheetId="5" r:id="rId7"/>
  </sheets>
  <definedNames>
    <definedName name="IS_DOCUMENT" localSheetId="2">'2018'!$A$34</definedName>
    <definedName name="IS_DOCUMENT" localSheetId="3">'2019'!$A$36</definedName>
    <definedName name="IS_DOCUMENT" localSheetId="4">'2020'!$A$36</definedName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LAST_CELL" localSheetId="2">'2018'!$N$33</definedName>
    <definedName name="LAST_CELL" localSheetId="3">'2019'!$M$35</definedName>
    <definedName name="LAST_CELL" localSheetId="4">'2020'!$M$35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</definedNames>
  <calcPr calcId="145621"/>
</workbook>
</file>

<file path=xl/calcChain.xml><?xml version="1.0" encoding="utf-8"?>
<calcChain xmlns="http://schemas.openxmlformats.org/spreadsheetml/2006/main">
  <c r="D11" i="4" l="1"/>
  <c r="D10" i="4"/>
  <c r="J35" i="3"/>
  <c r="G35" i="3"/>
  <c r="E35" i="3"/>
  <c r="D26" i="3"/>
  <c r="D25" i="3"/>
  <c r="D24" i="3"/>
  <c r="D23" i="3"/>
  <c r="D21" i="3"/>
  <c r="D20" i="3"/>
  <c r="D19" i="3"/>
  <c r="D18" i="3"/>
  <c r="D16" i="3"/>
  <c r="D15" i="3"/>
  <c r="D11" i="3"/>
  <c r="D10" i="3"/>
  <c r="D31" i="3" l="1"/>
  <c r="D32" i="7"/>
  <c r="D32" i="6"/>
  <c r="D17" i="6"/>
  <c r="G12" i="4" l="1"/>
  <c r="D32" i="3" l="1"/>
  <c r="D14" i="3" l="1"/>
  <c r="D27" i="3" l="1"/>
  <c r="D35" i="3" s="1"/>
  <c r="D22" i="3"/>
  <c r="D29" i="3" l="1"/>
  <c r="D12" i="4" l="1"/>
</calcChain>
</file>

<file path=xl/sharedStrings.xml><?xml version="1.0" encoding="utf-8"?>
<sst xmlns="http://schemas.openxmlformats.org/spreadsheetml/2006/main" count="323" uniqueCount="156">
  <si>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</si>
  <si>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</si>
  <si>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</si>
  <si>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</si>
  <si>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</si>
  <si>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</si>
  <si>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</si>
  <si>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</si>
  <si>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</si>
  <si>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</si>
  <si>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</si>
  <si>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</si>
  <si>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</si>
  <si>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</si>
  <si>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</si>
  <si>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</si>
  <si>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</si>
  <si>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</si>
  <si>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</si>
  <si>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</si>
  <si>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</si>
  <si>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"Покровский центр досуга"</t>
  </si>
  <si>
    <t>7610053535/761001001</t>
  </si>
  <si>
    <t>21690581</t>
  </si>
  <si>
    <t>12313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</si>
  <si>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</si>
  <si>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</si>
  <si>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</si>
  <si>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</si>
  <si>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</si>
  <si>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</si>
  <si>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</si>
  <si>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</si>
  <si>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</si>
  <si>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</si>
  <si>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</si>
  <si>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</si>
  <si>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</si>
  <si>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Искра Октября п., Молодежная ул., 35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</si>
  <si>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</si>
  <si>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</si>
  <si>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</si>
  <si>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</si>
  <si>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</si>
  <si>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</si>
  <si>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</si>
  <si>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</si>
  <si>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</si>
  <si>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</si>
  <si>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</si>
  <si>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</si>
  <si>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</si>
  <si>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</si>
  <si>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</si>
  <si>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</si>
  <si>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</si>
  <si>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</si>
  <si>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</si>
  <si>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</si>
  <si>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</si>
  <si>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</si>
  <si>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</si>
  <si>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</si>
  <si>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</si>
  <si>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</si>
  <si>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</si>
  <si>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</si>
  <si>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</si>
  <si>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</si>
  <si>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</si>
  <si>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</si>
  <si>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</si>
  <si>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</si>
  <si>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</si>
  <si>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</si>
  <si>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</si>
  <si>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</si>
  <si>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</si>
  <si>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</si>
  <si>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</si>
  <si>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</si>
  <si>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</si>
  <si>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</si>
  <si>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</si>
  <si>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</si>
  <si>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</si>
  <si>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</si>
  <si>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</si>
  <si>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</si>
  <si>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</si>
  <si>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</si>
  <si>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</si>
  <si>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</si>
  <si>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</si>
  <si>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</si>
  <si>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</si>
  <si>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</si>
  <si>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</si>
  <si>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</si>
  <si>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</si>
  <si>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</si>
  <si>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</si>
  <si>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</si>
  <si>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</si>
  <si>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</si>
  <si>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</si>
  <si>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</si>
  <si>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</si>
  <si>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</si>
  <si>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</si>
  <si>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</si>
  <si>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</si>
  <si>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</si>
  <si>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</si>
  <si>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</si>
  <si>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</si>
  <si>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</si>
  <si>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</si>
  <si>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</si>
  <si>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</si>
  <si>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</si>
  <si>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</si>
  <si>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</si>
  <si>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</si>
  <si>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</si>
  <si>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</si>
  <si>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</si>
  <si>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</si>
  <si>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</si>
  <si>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</si>
  <si>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</si>
  <si>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</si>
  <si>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</si>
  <si>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выплаты на прочие расходы  290 851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</si>
  <si>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</si>
  <si>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</si>
  <si>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</si>
  <si>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</si>
  <si>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</si>
  <si>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всего  2019 г.</t>
  </si>
  <si>
    <t>всего    2018 г.</t>
  </si>
  <si>
    <t>всего   2020 г.</t>
  </si>
  <si>
    <t>выплаты на арендную плату за пользование имуществом,224</t>
  </si>
  <si>
    <t>выплаты на коммунальные услуги,223</t>
  </si>
  <si>
    <t>выплаты на приобретение материальных запасов,340</t>
  </si>
  <si>
    <t>выплаты на приобретение основных средств,310</t>
  </si>
  <si>
    <t xml:space="preserve">выплаты на прочие расходы </t>
  </si>
  <si>
    <t>выплаты на транспортные услуги,222</t>
  </si>
  <si>
    <t>выплаты на услуги по содержанию имущества, 225</t>
  </si>
  <si>
    <t>выплаты на услуги связи,221</t>
  </si>
  <si>
    <t>расходы на закупку товаров, работ, услуг,226</t>
  </si>
  <si>
    <t>выплаты на прочие расходы, 290</t>
  </si>
  <si>
    <t>29</t>
  </si>
  <si>
    <t>декабря</t>
  </si>
  <si>
    <t>29.12.2018</t>
  </si>
  <si>
    <t>на 29 декабря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</si>
</sst>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8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43" fontId="0" fillId="0" borderId="0" xfId="1" applyFont="1"/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8" xfId="0" applyNumberFormat="1" applyFont="1" applyBorder="1" applyAlignment="1" applyProtection="1">
      <alignment horizontal="right" vertical="top" wrapText="1"/>
    </xf>
    <xf numFmtId="165" fontId="6" fillId="0" borderId="19" xfId="0" applyNumberFormat="1" applyFont="1" applyBorder="1" applyAlignment="1" applyProtection="1">
      <alignment horizontal="right" vertical="top" wrapText="1"/>
    </xf>
    <xf numFmtId="165" fontId="0" fillId="0" borderId="0" xfId="0" applyNumberFormat="1"/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165" fontId="0" fillId="2" borderId="0" xfId="1" applyNumberFormat="1" applyFont="1" applyFill="1"/>
    <xf numFmtId="0" fontId="0" fillId="2" borderId="0" xfId="0" applyFill="1"/>
    <xf numFmtId="2" fontId="0" fillId="2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abSelected="1" workbookViewId="0">
      <selection activeCell="EY18" sqref="EY18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84" t="s">
        <v>0</v>
      </c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86" t="s">
        <v>1</v>
      </c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1"/>
      <c r="DS5" s="1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87" t="s">
        <v>2</v>
      </c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2"/>
      <c r="DS6" s="2"/>
      <c r="DT6" s="87" t="s">
        <v>3</v>
      </c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88"/>
      <c r="DH7" s="88"/>
      <c r="DI7" s="88"/>
      <c r="DJ7" s="88"/>
      <c r="DK7" s="1" t="s">
        <v>4</v>
      </c>
      <c r="DL7" s="1"/>
      <c r="DM7" s="1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9">
        <v>20</v>
      </c>
      <c r="EG7" s="89"/>
      <c r="EH7" s="89"/>
      <c r="EI7" s="89"/>
      <c r="EJ7" s="90"/>
      <c r="EK7" s="90"/>
      <c r="EL7" s="90"/>
      <c r="EM7" s="90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83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</row>
    <row r="10" spans="1:153" ht="16.5" customHeight="1" x14ac:dyDescent="0.3">
      <c r="A10" s="83" t="s">
        <v>134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0" t="s">
        <v>7</v>
      </c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67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9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1" t="s">
        <v>152</v>
      </c>
      <c r="BI14" s="81"/>
      <c r="BJ14" s="81"/>
      <c r="BK14" s="81"/>
      <c r="BL14" s="7" t="s">
        <v>4</v>
      </c>
      <c r="BM14" s="7"/>
      <c r="BN14" s="7"/>
      <c r="BO14" s="81" t="s">
        <v>153</v>
      </c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7"/>
      <c r="CH14" s="82">
        <v>2018</v>
      </c>
      <c r="CI14" s="82"/>
      <c r="CJ14" s="82"/>
      <c r="CK14" s="82"/>
      <c r="CL14" s="82"/>
      <c r="CM14" s="82"/>
      <c r="CN14" s="82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67" t="s">
        <v>154</v>
      </c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9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67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9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67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9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6" t="s">
        <v>21</v>
      </c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67" t="s">
        <v>23</v>
      </c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9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70" t="s">
        <v>24</v>
      </c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2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67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9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73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5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76" t="s">
        <v>22</v>
      </c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77" t="s">
        <v>17</v>
      </c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9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77" t="s">
        <v>20</v>
      </c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9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66" t="s">
        <v>37</v>
      </c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66" t="s">
        <v>38</v>
      </c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65" t="s">
        <v>30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50"/>
      <c r="B2" s="45" t="s">
        <v>40</v>
      </c>
      <c r="C2" s="45"/>
    </row>
    <row r="3" spans="1:3" ht="14.25" customHeight="1" x14ac:dyDescent="0.25">
      <c r="A3" s="27"/>
      <c r="B3" s="45" t="s">
        <v>155</v>
      </c>
      <c r="C3" s="45"/>
    </row>
    <row r="4" spans="1:3" ht="12.75" customHeight="1" x14ac:dyDescent="0.25">
      <c r="A4" s="27"/>
      <c r="B4" s="27"/>
      <c r="C4" s="27"/>
    </row>
    <row r="5" spans="1:3" ht="12.75" customHeight="1" x14ac:dyDescent="0.25">
      <c r="A5" s="46" t="s">
        <v>41</v>
      </c>
      <c r="B5" s="46" t="s">
        <v>42</v>
      </c>
      <c r="C5" s="46" t="s">
        <v>43</v>
      </c>
    </row>
    <row r="6" spans="1:3" ht="12.75" customHeight="1" x14ac:dyDescent="0.25">
      <c r="A6" s="46">
        <v>1</v>
      </c>
      <c r="B6" s="46">
        <v>2</v>
      </c>
      <c r="C6" s="46">
        <v>3</v>
      </c>
    </row>
    <row r="7" spans="1:3" ht="12.75" customHeight="1" x14ac:dyDescent="0.25">
      <c r="A7" s="30"/>
      <c r="B7" s="31" t="s">
        <v>44</v>
      </c>
      <c r="C7" s="49">
        <v>16387.2</v>
      </c>
    </row>
    <row r="8" spans="1:3" ht="25.5" customHeight="1" x14ac:dyDescent="0.25">
      <c r="A8" s="31"/>
      <c r="B8" s="31" t="s">
        <v>45</v>
      </c>
      <c r="C8" s="49">
        <v>12634.8</v>
      </c>
    </row>
    <row r="9" spans="1:3" ht="12.75" customHeight="1" x14ac:dyDescent="0.25">
      <c r="A9" s="30"/>
      <c r="B9" s="31" t="s">
        <v>46</v>
      </c>
      <c r="C9" s="49">
        <v>0</v>
      </c>
    </row>
    <row r="10" spans="1:3" ht="12.75" customHeight="1" x14ac:dyDescent="0.25">
      <c r="A10" s="30"/>
      <c r="B10" s="31" t="s">
        <v>47</v>
      </c>
      <c r="C10" s="49">
        <v>3290.9</v>
      </c>
    </row>
    <row r="11" spans="1:3" ht="12.75" customHeight="1" x14ac:dyDescent="0.25">
      <c r="A11" s="30"/>
      <c r="B11" s="31" t="s">
        <v>46</v>
      </c>
      <c r="C11" s="49">
        <v>920.9</v>
      </c>
    </row>
    <row r="12" spans="1:3" ht="12.75" customHeight="1" x14ac:dyDescent="0.25">
      <c r="A12" s="30"/>
      <c r="B12" s="31" t="s">
        <v>48</v>
      </c>
      <c r="C12" s="49">
        <v>192.6</v>
      </c>
    </row>
    <row r="13" spans="1:3" ht="25.5" customHeight="1" x14ac:dyDescent="0.25">
      <c r="A13" s="31"/>
      <c r="B13" s="31" t="s">
        <v>49</v>
      </c>
      <c r="C13" s="49">
        <v>112.7</v>
      </c>
    </row>
    <row r="14" spans="1:3" ht="25.5" customHeight="1" x14ac:dyDescent="0.25">
      <c r="A14" s="31"/>
      <c r="B14" s="31" t="s">
        <v>50</v>
      </c>
      <c r="C14" s="49">
        <v>112.7</v>
      </c>
    </row>
    <row r="15" spans="1:3" ht="12.75" customHeight="1" x14ac:dyDescent="0.25">
      <c r="A15" s="30"/>
      <c r="B15" s="30"/>
      <c r="C15" s="49"/>
    </row>
    <row r="16" spans="1:3" ht="25.5" customHeight="1" x14ac:dyDescent="0.25">
      <c r="A16" s="30"/>
      <c r="B16" s="31" t="s">
        <v>51</v>
      </c>
      <c r="C16" s="49">
        <v>0</v>
      </c>
    </row>
    <row r="17" spans="1:3" ht="12.75" customHeight="1" x14ac:dyDescent="0.25">
      <c r="A17" s="30"/>
      <c r="B17" s="31" t="s">
        <v>52</v>
      </c>
      <c r="C17" s="49">
        <v>0</v>
      </c>
    </row>
    <row r="18" spans="1:3" ht="12.75" customHeight="1" x14ac:dyDescent="0.25">
      <c r="A18" s="30"/>
      <c r="B18" s="31" t="s">
        <v>53</v>
      </c>
      <c r="C18" s="49">
        <v>0</v>
      </c>
    </row>
    <row r="19" spans="1:3" ht="12.75" customHeight="1" x14ac:dyDescent="0.25">
      <c r="A19" s="30"/>
      <c r="B19" s="31" t="s">
        <v>54</v>
      </c>
      <c r="C19" s="49">
        <v>79.7</v>
      </c>
    </row>
    <row r="20" spans="1:3" ht="12.75" customHeight="1" x14ac:dyDescent="0.25">
      <c r="A20" s="30"/>
      <c r="B20" s="31" t="s">
        <v>55</v>
      </c>
      <c r="C20" s="49">
        <v>59.8</v>
      </c>
    </row>
    <row r="21" spans="1:3" ht="25.5" customHeight="1" x14ac:dyDescent="0.25">
      <c r="A21" s="30"/>
      <c r="B21" s="31" t="s">
        <v>56</v>
      </c>
      <c r="C21" s="49">
        <v>0</v>
      </c>
    </row>
    <row r="22" spans="1:3" ht="12.75" customHeight="1" x14ac:dyDescent="0.25">
      <c r="A22" s="30"/>
      <c r="B22" s="31" t="s">
        <v>57</v>
      </c>
      <c r="C22" s="49">
        <v>59.8</v>
      </c>
    </row>
    <row r="23" spans="1:3" ht="25.5" customHeight="1" x14ac:dyDescent="0.25">
      <c r="A23" s="30"/>
      <c r="B23" s="31" t="s">
        <v>58</v>
      </c>
      <c r="C23" s="49">
        <v>0</v>
      </c>
    </row>
  </sheetData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9" workbookViewId="0">
      <selection activeCell="E1" sqref="E1:J1048576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style="124" customWidth="1"/>
    <col min="6" max="6" width="8.88671875" style="124" hidden="1" customWidth="1"/>
    <col min="7" max="7" width="17.88671875" style="124" customWidth="1"/>
    <col min="8" max="8" width="18.44140625" style="124" customWidth="1"/>
    <col min="9" max="9" width="16.33203125" style="124" customWidth="1"/>
    <col min="10" max="10" width="18.44140625" style="124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112"/>
      <c r="F1" s="112"/>
      <c r="G1" s="112"/>
      <c r="H1" s="112"/>
      <c r="I1" s="112"/>
      <c r="J1" s="112"/>
      <c r="K1" s="28"/>
    </row>
    <row r="2" spans="1:11" ht="14.25" customHeight="1" x14ac:dyDescent="0.25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25" customHeight="1" x14ac:dyDescent="0.25">
      <c r="A3" s="65" t="s">
        <v>155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2.75" customHeight="1" x14ac:dyDescent="0.25">
      <c r="A4" s="27"/>
      <c r="B4" s="27"/>
      <c r="C4" s="27"/>
      <c r="D4" s="27"/>
      <c r="E4" s="113"/>
      <c r="F4" s="113"/>
      <c r="G4" s="113"/>
      <c r="H4" s="113"/>
      <c r="I4" s="113"/>
      <c r="J4" s="113"/>
      <c r="K4" s="27"/>
    </row>
    <row r="5" spans="1:11" ht="12.75" customHeight="1" thickBot="1" x14ac:dyDescent="0.3">
      <c r="A5" s="91" t="s">
        <v>42</v>
      </c>
      <c r="B5" s="91" t="s">
        <v>61</v>
      </c>
      <c r="C5" s="91" t="s">
        <v>62</v>
      </c>
      <c r="D5" s="96" t="s">
        <v>63</v>
      </c>
      <c r="E5" s="97"/>
      <c r="F5" s="97"/>
      <c r="G5" s="97"/>
      <c r="H5" s="97"/>
      <c r="I5" s="97"/>
      <c r="J5" s="97"/>
      <c r="K5" s="98"/>
    </row>
    <row r="6" spans="1:11" ht="12.75" customHeight="1" x14ac:dyDescent="0.25">
      <c r="A6" s="93"/>
      <c r="B6" s="93"/>
      <c r="C6" s="94"/>
      <c r="D6" s="99" t="s">
        <v>140</v>
      </c>
      <c r="E6" s="97" t="s">
        <v>65</v>
      </c>
      <c r="F6" s="97"/>
      <c r="G6" s="97"/>
      <c r="H6" s="97"/>
      <c r="I6" s="97"/>
      <c r="J6" s="97"/>
      <c r="K6" s="98"/>
    </row>
    <row r="7" spans="1:11" ht="12.75" customHeight="1" x14ac:dyDescent="0.25">
      <c r="A7" s="93"/>
      <c r="B7" s="93"/>
      <c r="C7" s="94"/>
      <c r="D7" s="100"/>
      <c r="E7" s="114" t="s">
        <v>66</v>
      </c>
      <c r="F7" s="115" t="s">
        <v>67</v>
      </c>
      <c r="G7" s="115" t="s">
        <v>68</v>
      </c>
      <c r="H7" s="115" t="s">
        <v>69</v>
      </c>
      <c r="I7" s="115" t="s">
        <v>70</v>
      </c>
      <c r="J7" s="102" t="s">
        <v>71</v>
      </c>
      <c r="K7" s="103"/>
    </row>
    <row r="8" spans="1:11" ht="134.25" customHeight="1" x14ac:dyDescent="0.25">
      <c r="A8" s="92"/>
      <c r="B8" s="92"/>
      <c r="C8" s="95"/>
      <c r="D8" s="101"/>
      <c r="E8" s="116"/>
      <c r="F8" s="117"/>
      <c r="G8" s="117"/>
      <c r="H8" s="117"/>
      <c r="I8" s="117"/>
      <c r="J8" s="118" t="s">
        <v>64</v>
      </c>
      <c r="K8" s="29" t="s">
        <v>72</v>
      </c>
    </row>
    <row r="9" spans="1:11" ht="12.75" customHeight="1" x14ac:dyDescent="0.25">
      <c r="A9" s="29">
        <v>1</v>
      </c>
      <c r="B9" s="29">
        <v>2</v>
      </c>
      <c r="C9" s="54">
        <v>3</v>
      </c>
      <c r="D9" s="57">
        <v>4</v>
      </c>
      <c r="E9" s="119">
        <v>5</v>
      </c>
      <c r="F9" s="118"/>
      <c r="G9" s="118">
        <v>6</v>
      </c>
      <c r="H9" s="118">
        <v>7</v>
      </c>
      <c r="I9" s="118">
        <v>8</v>
      </c>
      <c r="J9" s="118">
        <v>9</v>
      </c>
      <c r="K9" s="29">
        <v>10</v>
      </c>
    </row>
    <row r="10" spans="1:11" ht="13.2" x14ac:dyDescent="0.25">
      <c r="A10" s="33" t="s">
        <v>76</v>
      </c>
      <c r="B10" s="34"/>
      <c r="C10" s="55" t="s">
        <v>77</v>
      </c>
      <c r="D10" s="58">
        <f>J10</f>
        <v>173371.67</v>
      </c>
      <c r="E10" s="120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173371.67</v>
      </c>
      <c r="K10" s="60">
        <v>0</v>
      </c>
    </row>
    <row r="11" spans="1:11" ht="39.6" x14ac:dyDescent="0.25">
      <c r="A11" s="33" t="s">
        <v>78</v>
      </c>
      <c r="B11" s="34"/>
      <c r="C11" s="55" t="s">
        <v>77</v>
      </c>
      <c r="D11" s="58">
        <f>E11</f>
        <v>4648323.41</v>
      </c>
      <c r="E11" s="120">
        <v>4648323.41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59">
        <v>0</v>
      </c>
    </row>
    <row r="12" spans="1:11" ht="26.4" x14ac:dyDescent="0.25">
      <c r="A12" s="33" t="s">
        <v>73</v>
      </c>
      <c r="B12" s="34"/>
      <c r="C12" s="55" t="s">
        <v>74</v>
      </c>
      <c r="D12" s="61"/>
      <c r="E12" s="120">
        <v>0</v>
      </c>
      <c r="F12" s="121">
        <v>0</v>
      </c>
      <c r="G12" s="121"/>
      <c r="H12" s="121">
        <v>0</v>
      </c>
      <c r="I12" s="121">
        <v>0</v>
      </c>
      <c r="J12" s="121">
        <v>0</v>
      </c>
      <c r="K12" s="60">
        <v>0</v>
      </c>
    </row>
    <row r="13" spans="1:11" ht="26.4" x14ac:dyDescent="0.25">
      <c r="A13" s="33" t="s">
        <v>75</v>
      </c>
      <c r="B13" s="34"/>
      <c r="C13" s="55" t="s">
        <v>74</v>
      </c>
      <c r="D13" s="58">
        <v>0</v>
      </c>
      <c r="E13" s="120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60">
        <v>0</v>
      </c>
    </row>
    <row r="14" spans="1:11" ht="26.4" x14ac:dyDescent="0.25">
      <c r="A14" s="33" t="s">
        <v>79</v>
      </c>
      <c r="B14" s="34"/>
      <c r="C14" s="55" t="s">
        <v>74</v>
      </c>
      <c r="D14" s="58">
        <f>G14</f>
        <v>229546</v>
      </c>
      <c r="E14" s="120">
        <v>0</v>
      </c>
      <c r="F14" s="121">
        <v>0</v>
      </c>
      <c r="G14" s="121">
        <v>229546</v>
      </c>
      <c r="H14" s="121">
        <v>0</v>
      </c>
      <c r="I14" s="121">
        <v>0</v>
      </c>
      <c r="J14" s="121">
        <v>0</v>
      </c>
      <c r="K14" s="59">
        <v>0</v>
      </c>
    </row>
    <row r="15" spans="1:11" s="53" customFormat="1" ht="13.2" x14ac:dyDescent="0.25">
      <c r="A15" s="51" t="s">
        <v>98</v>
      </c>
      <c r="B15" s="52"/>
      <c r="C15" s="56" t="s">
        <v>99</v>
      </c>
      <c r="D15" s="58">
        <f>E15+J15</f>
        <v>2659136.1</v>
      </c>
      <c r="E15" s="120">
        <v>2656883.2200000002</v>
      </c>
      <c r="F15" s="121">
        <v>0</v>
      </c>
      <c r="G15" s="121">
        <v>0</v>
      </c>
      <c r="H15" s="121">
        <v>0</v>
      </c>
      <c r="I15" s="121">
        <v>0</v>
      </c>
      <c r="J15" s="121">
        <v>2252.88</v>
      </c>
      <c r="K15" s="59">
        <v>0</v>
      </c>
    </row>
    <row r="16" spans="1:11" s="53" customFormat="1" ht="13.2" x14ac:dyDescent="0.25">
      <c r="A16" s="51" t="s">
        <v>87</v>
      </c>
      <c r="B16" s="52"/>
      <c r="C16" s="56" t="s">
        <v>88</v>
      </c>
      <c r="D16" s="58">
        <f>E16+J16</f>
        <v>0</v>
      </c>
      <c r="E16" s="120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59">
        <v>0</v>
      </c>
    </row>
    <row r="17" spans="1:11" s="53" customFormat="1" ht="13.2" x14ac:dyDescent="0.25">
      <c r="A17" s="51" t="s">
        <v>87</v>
      </c>
      <c r="B17" s="52"/>
      <c r="C17" s="56" t="s">
        <v>89</v>
      </c>
      <c r="D17" s="58">
        <v>0</v>
      </c>
      <c r="E17" s="120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59">
        <v>0</v>
      </c>
    </row>
    <row r="18" spans="1:11" s="53" customFormat="1" ht="26.4" x14ac:dyDescent="0.25">
      <c r="A18" s="51" t="s">
        <v>83</v>
      </c>
      <c r="B18" s="52"/>
      <c r="C18" s="56" t="s">
        <v>84</v>
      </c>
      <c r="D18" s="58">
        <f>E18+J18</f>
        <v>1048232.67</v>
      </c>
      <c r="E18" s="120">
        <v>1047551.67</v>
      </c>
      <c r="F18" s="121">
        <v>0</v>
      </c>
      <c r="G18" s="121"/>
      <c r="H18" s="121">
        <v>0</v>
      </c>
      <c r="I18" s="121">
        <v>0</v>
      </c>
      <c r="J18" s="121">
        <v>681</v>
      </c>
      <c r="K18" s="59">
        <v>0</v>
      </c>
    </row>
    <row r="19" spans="1:11" s="53" customFormat="1" ht="13.2" x14ac:dyDescent="0.25">
      <c r="A19" s="51" t="s">
        <v>149</v>
      </c>
      <c r="B19" s="52"/>
      <c r="C19" s="56" t="s">
        <v>81</v>
      </c>
      <c r="D19" s="58">
        <f>E19+G19+J19</f>
        <v>28403.7</v>
      </c>
      <c r="E19" s="120">
        <v>28403.7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59">
        <v>0</v>
      </c>
    </row>
    <row r="20" spans="1:11" s="53" customFormat="1" ht="13.2" x14ac:dyDescent="0.25">
      <c r="A20" s="51" t="s">
        <v>147</v>
      </c>
      <c r="B20" s="52"/>
      <c r="C20" s="56" t="s">
        <v>81</v>
      </c>
      <c r="D20" s="58">
        <f>E20+G20+J20</f>
        <v>15500</v>
      </c>
      <c r="E20" s="120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15500</v>
      </c>
      <c r="K20" s="59">
        <v>0</v>
      </c>
    </row>
    <row r="21" spans="1:11" s="53" customFormat="1" ht="13.2" x14ac:dyDescent="0.25">
      <c r="A21" s="51" t="s">
        <v>143</v>
      </c>
      <c r="B21" s="52"/>
      <c r="C21" s="56" t="s">
        <v>81</v>
      </c>
      <c r="D21" s="58">
        <f>E21+G21</f>
        <v>559845.30000000005</v>
      </c>
      <c r="E21" s="120">
        <v>559845.30000000005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59">
        <v>0</v>
      </c>
    </row>
    <row r="22" spans="1:11" ht="26.4" x14ac:dyDescent="0.25">
      <c r="A22" s="33" t="s">
        <v>142</v>
      </c>
      <c r="B22" s="34"/>
      <c r="C22" s="55" t="s">
        <v>81</v>
      </c>
      <c r="D22" s="58">
        <f>E22+J22</f>
        <v>0</v>
      </c>
      <c r="E22" s="120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59">
        <v>0</v>
      </c>
    </row>
    <row r="23" spans="1:11" s="53" customFormat="1" ht="26.4" x14ac:dyDescent="0.25">
      <c r="A23" s="51" t="s">
        <v>148</v>
      </c>
      <c r="B23" s="52"/>
      <c r="C23" s="56" t="s">
        <v>81</v>
      </c>
      <c r="D23" s="58">
        <f>E23+G23+J23</f>
        <v>311983.5</v>
      </c>
      <c r="E23" s="120">
        <v>271967.5</v>
      </c>
      <c r="F23" s="121">
        <v>0</v>
      </c>
      <c r="G23" s="121">
        <v>29916</v>
      </c>
      <c r="H23" s="121">
        <v>0</v>
      </c>
      <c r="I23" s="121">
        <v>0</v>
      </c>
      <c r="J23" s="121">
        <v>10100</v>
      </c>
      <c r="K23" s="59">
        <v>0</v>
      </c>
    </row>
    <row r="24" spans="1:11" s="53" customFormat="1" ht="26.4" x14ac:dyDescent="0.25">
      <c r="A24" s="51" t="s">
        <v>150</v>
      </c>
      <c r="B24" s="52"/>
      <c r="C24" s="56" t="s">
        <v>81</v>
      </c>
      <c r="D24" s="58">
        <f>E24+G24+J24</f>
        <v>96969.93</v>
      </c>
      <c r="E24" s="120">
        <v>57269.93</v>
      </c>
      <c r="F24" s="121">
        <v>0</v>
      </c>
      <c r="G24" s="121">
        <v>0</v>
      </c>
      <c r="H24" s="121">
        <v>0</v>
      </c>
      <c r="I24" s="121">
        <v>0</v>
      </c>
      <c r="J24" s="121">
        <v>39700</v>
      </c>
      <c r="K24" s="59">
        <v>0</v>
      </c>
    </row>
    <row r="25" spans="1:11" s="53" customFormat="1" ht="13.2" x14ac:dyDescent="0.25">
      <c r="A25" s="51" t="s">
        <v>151</v>
      </c>
      <c r="B25" s="52"/>
      <c r="C25" s="56" t="s">
        <v>81</v>
      </c>
      <c r="D25" s="58">
        <f>E25+G25+J25</f>
        <v>78481.78</v>
      </c>
      <c r="E25" s="120">
        <v>42235.35</v>
      </c>
      <c r="F25" s="121">
        <v>0</v>
      </c>
      <c r="G25" s="121">
        <v>0</v>
      </c>
      <c r="H25" s="121">
        <v>0</v>
      </c>
      <c r="I25" s="121">
        <v>0</v>
      </c>
      <c r="J25" s="121">
        <v>36246.43</v>
      </c>
      <c r="K25" s="59">
        <v>0</v>
      </c>
    </row>
    <row r="26" spans="1:11" s="53" customFormat="1" ht="26.4" x14ac:dyDescent="0.25">
      <c r="A26" s="51" t="s">
        <v>145</v>
      </c>
      <c r="B26" s="52"/>
      <c r="C26" s="56" t="s">
        <v>81</v>
      </c>
      <c r="D26" s="58">
        <f>E26+G26+J26</f>
        <v>232581.58000000002</v>
      </c>
      <c r="E26" s="120">
        <v>0</v>
      </c>
      <c r="F26" s="121">
        <v>0</v>
      </c>
      <c r="G26" s="121">
        <v>199630</v>
      </c>
      <c r="H26" s="121">
        <v>0</v>
      </c>
      <c r="I26" s="121">
        <v>0</v>
      </c>
      <c r="J26" s="121">
        <v>32951.58</v>
      </c>
      <c r="K26" s="59">
        <v>0</v>
      </c>
    </row>
    <row r="27" spans="1:11" s="53" customFormat="1" ht="26.4" x14ac:dyDescent="0.25">
      <c r="A27" s="51" t="s">
        <v>144</v>
      </c>
      <c r="B27" s="52"/>
      <c r="C27" s="56" t="s">
        <v>81</v>
      </c>
      <c r="D27" s="58">
        <f>E27+G27+J27</f>
        <v>60349.81</v>
      </c>
      <c r="E27" s="120">
        <v>5153.45</v>
      </c>
      <c r="F27" s="121">
        <v>0</v>
      </c>
      <c r="G27" s="121">
        <v>0</v>
      </c>
      <c r="H27" s="121">
        <v>0</v>
      </c>
      <c r="I27" s="121">
        <v>0</v>
      </c>
      <c r="J27" s="121">
        <v>55196.36</v>
      </c>
      <c r="K27" s="59">
        <v>0</v>
      </c>
    </row>
    <row r="28" spans="1:11" s="53" customFormat="1" ht="13.2" x14ac:dyDescent="0.25">
      <c r="A28" s="51" t="s">
        <v>91</v>
      </c>
      <c r="B28" s="52"/>
      <c r="C28" s="56" t="s">
        <v>92</v>
      </c>
      <c r="D28" s="58">
        <v>0</v>
      </c>
      <c r="E28" s="120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59">
        <v>0</v>
      </c>
    </row>
    <row r="29" spans="1:11" s="53" customFormat="1" ht="13.2" x14ac:dyDescent="0.25">
      <c r="A29" s="51" t="s">
        <v>146</v>
      </c>
      <c r="B29" s="52"/>
      <c r="C29" s="56" t="s">
        <v>90</v>
      </c>
      <c r="D29" s="58">
        <f>E29+G29+J29</f>
        <v>70204.23</v>
      </c>
      <c r="E29" s="120">
        <v>65700</v>
      </c>
      <c r="F29" s="121">
        <v>0</v>
      </c>
      <c r="G29" s="121">
        <v>0</v>
      </c>
      <c r="H29" s="121">
        <v>0</v>
      </c>
      <c r="I29" s="121">
        <v>0</v>
      </c>
      <c r="J29" s="121">
        <v>4504.2299999999996</v>
      </c>
      <c r="K29" s="59">
        <v>0</v>
      </c>
    </row>
    <row r="30" spans="1:11" s="53" customFormat="1" ht="13.2" x14ac:dyDescent="0.25">
      <c r="A30" s="51" t="s">
        <v>91</v>
      </c>
      <c r="B30" s="52"/>
      <c r="C30" s="56" t="s">
        <v>93</v>
      </c>
      <c r="D30" s="58">
        <v>0</v>
      </c>
      <c r="E30" s="120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59">
        <v>0</v>
      </c>
    </row>
    <row r="31" spans="1:11" s="53" customFormat="1" ht="13.2" x14ac:dyDescent="0.25">
      <c r="A31" s="51" t="s">
        <v>91</v>
      </c>
      <c r="B31" s="52"/>
      <c r="C31" s="56" t="s">
        <v>94</v>
      </c>
      <c r="D31" s="58">
        <f>E31+G31+J31</f>
        <v>2248.1999999999998</v>
      </c>
      <c r="E31" s="120">
        <v>737.11</v>
      </c>
      <c r="F31" s="121">
        <v>0</v>
      </c>
      <c r="G31" s="121">
        <v>0</v>
      </c>
      <c r="H31" s="121">
        <v>0</v>
      </c>
      <c r="I31" s="121">
        <v>0</v>
      </c>
      <c r="J31" s="121">
        <v>1511.09</v>
      </c>
      <c r="K31" s="59">
        <v>0</v>
      </c>
    </row>
    <row r="32" spans="1:11" ht="13.2" x14ac:dyDescent="0.25">
      <c r="A32" s="33" t="s">
        <v>101</v>
      </c>
      <c r="B32" s="34" t="s">
        <v>102</v>
      </c>
      <c r="C32" s="55"/>
      <c r="D32" s="58">
        <f>E32+G32+J32</f>
        <v>112695.72</v>
      </c>
      <c r="E32" s="120">
        <v>87423.82</v>
      </c>
      <c r="F32" s="121">
        <v>0</v>
      </c>
      <c r="G32" s="121"/>
      <c r="H32" s="121">
        <v>0</v>
      </c>
      <c r="I32" s="121">
        <v>0</v>
      </c>
      <c r="J32" s="121">
        <v>25271.9</v>
      </c>
      <c r="K32" s="60">
        <v>0</v>
      </c>
    </row>
    <row r="33" spans="1:11" ht="13.8" thickBot="1" x14ac:dyDescent="0.3">
      <c r="A33" s="33" t="s">
        <v>103</v>
      </c>
      <c r="B33" s="34" t="s">
        <v>104</v>
      </c>
      <c r="C33" s="55"/>
      <c r="D33" s="62">
        <v>0</v>
      </c>
      <c r="E33" s="120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60">
        <v>0</v>
      </c>
    </row>
    <row r="34" spans="1:11" ht="12.75" customHeight="1" x14ac:dyDescent="0.25">
      <c r="D34" s="63"/>
      <c r="E34" s="122"/>
      <c r="F34" s="122"/>
      <c r="G34" s="122"/>
      <c r="H34" s="122"/>
      <c r="I34" s="122"/>
      <c r="J34" s="122"/>
      <c r="K34" s="63"/>
    </row>
    <row r="35" spans="1:11" ht="12.75" customHeight="1" x14ac:dyDescent="0.25">
      <c r="D35" s="63">
        <f>D27+D26+D25+D24+D23+D22+D21+D20+D19</f>
        <v>1384115.6</v>
      </c>
      <c r="E35" s="123">
        <f>E27+E26+E25+E24+E23+E22+E21+E20+E19</f>
        <v>964875.23</v>
      </c>
      <c r="F35" s="122"/>
      <c r="G35" s="123">
        <f>G27+G26+G25+G24+G23</f>
        <v>229546</v>
      </c>
      <c r="H35" s="122"/>
      <c r="I35" s="122"/>
      <c r="J35" s="122">
        <f>J27+J26+J25+J24+J23+J22+J21+J20</f>
        <v>189694.37</v>
      </c>
      <c r="K35" s="63"/>
    </row>
    <row r="36" spans="1:11" ht="12.75" customHeight="1" x14ac:dyDescent="0.25">
      <c r="D36" s="47"/>
      <c r="J36" s="125"/>
    </row>
    <row r="37" spans="1:11" ht="12.75" customHeight="1" x14ac:dyDescent="0.25">
      <c r="D37" s="47"/>
      <c r="E37" s="125"/>
    </row>
    <row r="38" spans="1:11" ht="12.75" customHeight="1" x14ac:dyDescent="0.25">
      <c r="J38" s="125"/>
    </row>
    <row r="39" spans="1:11" ht="12.75" customHeight="1" x14ac:dyDescent="0.25">
      <c r="E39" s="125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4.25" customHeight="1" x14ac:dyDescent="0.25">
      <c r="A3" s="65" t="s">
        <v>155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1" t="s">
        <v>42</v>
      </c>
      <c r="B5" s="91" t="s">
        <v>61</v>
      </c>
      <c r="C5" s="91" t="s">
        <v>62</v>
      </c>
      <c r="D5" s="104" t="s">
        <v>63</v>
      </c>
      <c r="E5" s="97"/>
      <c r="F5" s="97"/>
      <c r="G5" s="97"/>
      <c r="H5" s="97"/>
      <c r="I5" s="97"/>
      <c r="J5" s="98"/>
    </row>
    <row r="6" spans="1:10" ht="12.75" customHeight="1" x14ac:dyDescent="0.25">
      <c r="A6" s="93"/>
      <c r="B6" s="93"/>
      <c r="C6" s="93"/>
      <c r="D6" s="105" t="s">
        <v>139</v>
      </c>
      <c r="E6" s="104" t="s">
        <v>65</v>
      </c>
      <c r="F6" s="97"/>
      <c r="G6" s="97"/>
      <c r="H6" s="97"/>
      <c r="I6" s="97"/>
      <c r="J6" s="98"/>
    </row>
    <row r="7" spans="1:10" ht="12.75" customHeight="1" x14ac:dyDescent="0.25">
      <c r="A7" s="93"/>
      <c r="B7" s="93"/>
      <c r="C7" s="93"/>
      <c r="D7" s="106"/>
      <c r="E7" s="91" t="s">
        <v>66</v>
      </c>
      <c r="F7" s="91" t="s">
        <v>68</v>
      </c>
      <c r="G7" s="91" t="s">
        <v>69</v>
      </c>
      <c r="H7" s="91" t="s">
        <v>70</v>
      </c>
      <c r="I7" s="102" t="s">
        <v>71</v>
      </c>
      <c r="J7" s="103"/>
    </row>
    <row r="8" spans="1:10" ht="134.25" customHeight="1" x14ac:dyDescent="0.25">
      <c r="A8" s="92"/>
      <c r="B8" s="92"/>
      <c r="C8" s="92"/>
      <c r="D8" s="107"/>
      <c r="E8" s="92"/>
      <c r="F8" s="92"/>
      <c r="G8" s="92"/>
      <c r="H8" s="92"/>
      <c r="I8" s="48" t="s">
        <v>64</v>
      </c>
      <c r="J8" s="48" t="s">
        <v>72</v>
      </c>
    </row>
    <row r="9" spans="1:10" ht="12.75" customHeight="1" x14ac:dyDescent="0.25">
      <c r="A9" s="48">
        <v>1</v>
      </c>
      <c r="B9" s="48">
        <v>2</v>
      </c>
      <c r="C9" s="48">
        <v>3</v>
      </c>
      <c r="D9" s="48">
        <v>11</v>
      </c>
      <c r="E9" s="48">
        <v>12</v>
      </c>
      <c r="F9" s="48">
        <v>13</v>
      </c>
      <c r="G9" s="48">
        <v>14</v>
      </c>
      <c r="H9" s="48">
        <v>15</v>
      </c>
      <c r="I9" s="48">
        <v>16</v>
      </c>
      <c r="J9" s="48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39.6" x14ac:dyDescent="0.25">
      <c r="A13" s="33" t="s">
        <v>78</v>
      </c>
      <c r="B13" s="34"/>
      <c r="C13" s="34" t="s">
        <v>77</v>
      </c>
      <c r="D13" s="44">
        <v>3025983.7</v>
      </c>
      <c r="E13" s="44">
        <v>3025983.7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26.4" x14ac:dyDescent="0.25">
      <c r="A14" s="33" t="s">
        <v>79</v>
      </c>
      <c r="B14" s="34"/>
      <c r="C14" s="34" t="s">
        <v>74</v>
      </c>
      <c r="D14" s="44">
        <v>0</v>
      </c>
      <c r="E14" s="44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26.4" x14ac:dyDescent="0.25">
      <c r="A15" s="33" t="s">
        <v>80</v>
      </c>
      <c r="B15" s="34"/>
      <c r="C15" s="34" t="s">
        <v>81</v>
      </c>
      <c r="D15" s="44">
        <v>0</v>
      </c>
      <c r="E15" s="44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3.2" x14ac:dyDescent="0.25">
      <c r="A16" s="33" t="s">
        <v>82</v>
      </c>
      <c r="B16" s="34"/>
      <c r="C16" s="34" t="s">
        <v>81</v>
      </c>
      <c r="D16" s="44">
        <v>589718.21</v>
      </c>
      <c r="E16" s="44">
        <v>589718.21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0" ht="26.4" x14ac:dyDescent="0.25">
      <c r="A17" s="33" t="s">
        <v>83</v>
      </c>
      <c r="B17" s="34"/>
      <c r="C17" s="34" t="s">
        <v>84</v>
      </c>
      <c r="D17" s="44">
        <f>E17</f>
        <v>587263.34</v>
      </c>
      <c r="E17" s="44">
        <v>587263.34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0" ht="26.4" x14ac:dyDescent="0.25">
      <c r="A18" s="33" t="s">
        <v>85</v>
      </c>
      <c r="B18" s="34"/>
      <c r="C18" s="34" t="s">
        <v>81</v>
      </c>
      <c r="D18" s="44">
        <v>0</v>
      </c>
      <c r="E18" s="44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0" ht="26.4" x14ac:dyDescent="0.25">
      <c r="A19" s="33" t="s">
        <v>86</v>
      </c>
      <c r="B19" s="34"/>
      <c r="C19" s="34" t="s">
        <v>81</v>
      </c>
      <c r="D19" s="44">
        <v>0</v>
      </c>
      <c r="E19" s="44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0" ht="13.2" x14ac:dyDescent="0.25">
      <c r="A20" s="33" t="s">
        <v>87</v>
      </c>
      <c r="B20" s="34"/>
      <c r="C20" s="34" t="s">
        <v>88</v>
      </c>
      <c r="D20" s="44">
        <v>0</v>
      </c>
      <c r="E20" s="44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</row>
    <row r="21" spans="1:10" ht="13.2" x14ac:dyDescent="0.25">
      <c r="A21" s="33" t="s">
        <v>87</v>
      </c>
      <c r="B21" s="34"/>
      <c r="C21" s="34" t="s">
        <v>89</v>
      </c>
      <c r="D21" s="44">
        <v>0</v>
      </c>
      <c r="E21" s="44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0" ht="13.2" x14ac:dyDescent="0.25">
      <c r="A22" s="33" t="s">
        <v>87</v>
      </c>
      <c r="B22" s="34"/>
      <c r="C22" s="34" t="s">
        <v>90</v>
      </c>
      <c r="D22" s="44">
        <v>0</v>
      </c>
      <c r="E22" s="44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0" ht="13.2" x14ac:dyDescent="0.25">
      <c r="A23" s="33" t="s">
        <v>91</v>
      </c>
      <c r="B23" s="34"/>
      <c r="C23" s="34" t="s">
        <v>89</v>
      </c>
      <c r="D23" s="44">
        <v>0</v>
      </c>
      <c r="E23" s="44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</row>
    <row r="24" spans="1:10" ht="13.2" x14ac:dyDescent="0.25">
      <c r="A24" s="33" t="s">
        <v>91</v>
      </c>
      <c r="B24" s="34"/>
      <c r="C24" s="34" t="s">
        <v>81</v>
      </c>
      <c r="D24" s="44">
        <v>0</v>
      </c>
      <c r="E24" s="44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0" ht="13.2" x14ac:dyDescent="0.25">
      <c r="A25" s="33" t="s">
        <v>91</v>
      </c>
      <c r="B25" s="34"/>
      <c r="C25" s="34" t="s">
        <v>92</v>
      </c>
      <c r="D25" s="44">
        <v>0</v>
      </c>
      <c r="E25" s="44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0" ht="13.2" x14ac:dyDescent="0.25">
      <c r="A26" s="33" t="s">
        <v>133</v>
      </c>
      <c r="B26" s="34"/>
      <c r="C26" s="34" t="s">
        <v>90</v>
      </c>
      <c r="D26" s="44">
        <v>0</v>
      </c>
      <c r="E26" s="44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0" ht="13.2" x14ac:dyDescent="0.25">
      <c r="A27" s="33" t="s">
        <v>91</v>
      </c>
      <c r="B27" s="34"/>
      <c r="C27" s="34" t="s">
        <v>93</v>
      </c>
      <c r="D27" s="44">
        <v>0</v>
      </c>
      <c r="E27" s="44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</row>
    <row r="28" spans="1:10" ht="13.2" x14ac:dyDescent="0.25">
      <c r="A28" s="33" t="s">
        <v>91</v>
      </c>
      <c r="B28" s="34"/>
      <c r="C28" s="34" t="s">
        <v>94</v>
      </c>
      <c r="D28" s="44">
        <v>0</v>
      </c>
      <c r="E28" s="44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</row>
    <row r="29" spans="1:10" ht="13.2" x14ac:dyDescent="0.25">
      <c r="A29" s="33" t="s">
        <v>95</v>
      </c>
      <c r="B29" s="34"/>
      <c r="C29" s="34" t="s">
        <v>81</v>
      </c>
      <c r="D29" s="44">
        <v>0</v>
      </c>
      <c r="E29" s="44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</row>
    <row r="30" spans="1:10" ht="26.4" x14ac:dyDescent="0.25">
      <c r="A30" s="33" t="s">
        <v>96</v>
      </c>
      <c r="B30" s="34"/>
      <c r="C30" s="34" t="s">
        <v>81</v>
      </c>
      <c r="D30" s="44">
        <v>0</v>
      </c>
      <c r="E30" s="44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</row>
    <row r="31" spans="1:10" ht="13.2" x14ac:dyDescent="0.25">
      <c r="A31" s="33" t="s">
        <v>97</v>
      </c>
      <c r="B31" s="34"/>
      <c r="C31" s="34" t="s">
        <v>81</v>
      </c>
      <c r="D31" s="44">
        <v>0</v>
      </c>
      <c r="E31" s="44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</row>
    <row r="32" spans="1:10" ht="13.2" x14ac:dyDescent="0.25">
      <c r="A32" s="33" t="s">
        <v>98</v>
      </c>
      <c r="B32" s="34"/>
      <c r="C32" s="34" t="s">
        <v>99</v>
      </c>
      <c r="D32" s="44">
        <f>E32</f>
        <v>1849002.15</v>
      </c>
      <c r="E32" s="44">
        <v>1849002.15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</row>
    <row r="33" spans="1:10" ht="26.4" x14ac:dyDescent="0.25">
      <c r="A33" s="33" t="s">
        <v>100</v>
      </c>
      <c r="B33" s="34"/>
      <c r="C33" s="34" t="s">
        <v>81</v>
      </c>
      <c r="D33" s="44">
        <v>0</v>
      </c>
      <c r="E33" s="44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4.25" customHeight="1" x14ac:dyDescent="0.25">
      <c r="A3" s="65" t="s">
        <v>155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1" t="s">
        <v>42</v>
      </c>
      <c r="B5" s="91" t="s">
        <v>61</v>
      </c>
      <c r="C5" s="91" t="s">
        <v>62</v>
      </c>
      <c r="D5" s="104" t="s">
        <v>63</v>
      </c>
      <c r="E5" s="97"/>
      <c r="F5" s="97"/>
      <c r="G5" s="97"/>
      <c r="H5" s="97"/>
      <c r="I5" s="97"/>
      <c r="J5" s="98"/>
    </row>
    <row r="6" spans="1:10" ht="12.75" customHeight="1" x14ac:dyDescent="0.25">
      <c r="A6" s="93"/>
      <c r="B6" s="93"/>
      <c r="C6" s="93"/>
      <c r="D6" s="105" t="s">
        <v>141</v>
      </c>
      <c r="E6" s="104" t="s">
        <v>65</v>
      </c>
      <c r="F6" s="97"/>
      <c r="G6" s="97"/>
      <c r="H6" s="97"/>
      <c r="I6" s="97"/>
      <c r="J6" s="98"/>
    </row>
    <row r="7" spans="1:10" ht="12.75" customHeight="1" x14ac:dyDescent="0.25">
      <c r="A7" s="93"/>
      <c r="B7" s="93"/>
      <c r="C7" s="93"/>
      <c r="D7" s="106"/>
      <c r="E7" s="91" t="s">
        <v>66</v>
      </c>
      <c r="F7" s="91" t="s">
        <v>68</v>
      </c>
      <c r="G7" s="91" t="s">
        <v>69</v>
      </c>
      <c r="H7" s="91" t="s">
        <v>70</v>
      </c>
      <c r="I7" s="102" t="s">
        <v>71</v>
      </c>
      <c r="J7" s="103"/>
    </row>
    <row r="8" spans="1:10" ht="134.25" customHeight="1" x14ac:dyDescent="0.25">
      <c r="A8" s="92"/>
      <c r="B8" s="92"/>
      <c r="C8" s="92"/>
      <c r="D8" s="107"/>
      <c r="E8" s="92"/>
      <c r="F8" s="92"/>
      <c r="G8" s="92"/>
      <c r="H8" s="92"/>
      <c r="I8" s="48" t="s">
        <v>64</v>
      </c>
      <c r="J8" s="48" t="s">
        <v>72</v>
      </c>
    </row>
    <row r="9" spans="1:10" ht="12.75" customHeight="1" x14ac:dyDescent="0.25">
      <c r="A9" s="48">
        <v>1</v>
      </c>
      <c r="B9" s="48">
        <v>2</v>
      </c>
      <c r="C9" s="48">
        <v>3</v>
      </c>
      <c r="D9" s="48">
        <v>18</v>
      </c>
      <c r="E9" s="48">
        <v>19</v>
      </c>
      <c r="F9" s="48">
        <v>20</v>
      </c>
      <c r="G9" s="48">
        <v>21</v>
      </c>
      <c r="H9" s="48">
        <v>22</v>
      </c>
      <c r="I9" s="48">
        <v>23</v>
      </c>
      <c r="J9" s="48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39.6" x14ac:dyDescent="0.25">
      <c r="A13" s="33" t="s">
        <v>78</v>
      </c>
      <c r="B13" s="34"/>
      <c r="C13" s="34" t="s">
        <v>77</v>
      </c>
      <c r="D13" s="35">
        <v>1565886.29</v>
      </c>
      <c r="E13" s="35">
        <v>1565886.29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26.4" x14ac:dyDescent="0.25">
      <c r="A14" s="33" t="s">
        <v>79</v>
      </c>
      <c r="B14" s="34"/>
      <c r="C14" s="34" t="s">
        <v>74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26.4" x14ac:dyDescent="0.25">
      <c r="A15" s="33" t="s">
        <v>80</v>
      </c>
      <c r="B15" s="34"/>
      <c r="C15" s="34" t="s">
        <v>81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3.2" x14ac:dyDescent="0.25">
      <c r="A16" s="33" t="s">
        <v>82</v>
      </c>
      <c r="B16" s="34"/>
      <c r="C16" s="34" t="s">
        <v>81</v>
      </c>
      <c r="D16" s="44">
        <v>394086.29</v>
      </c>
      <c r="E16" s="44">
        <v>394086.29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0" ht="26.4" x14ac:dyDescent="0.25">
      <c r="A17" s="33" t="s">
        <v>83</v>
      </c>
      <c r="B17" s="34"/>
      <c r="C17" s="34" t="s">
        <v>84</v>
      </c>
      <c r="D17" s="44">
        <v>271800</v>
      </c>
      <c r="E17" s="44">
        <v>271800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0" ht="26.4" x14ac:dyDescent="0.25">
      <c r="A18" s="33" t="s">
        <v>85</v>
      </c>
      <c r="B18" s="34"/>
      <c r="C18" s="34" t="s">
        <v>81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0" ht="26.4" x14ac:dyDescent="0.25">
      <c r="A19" s="33" t="s">
        <v>86</v>
      </c>
      <c r="B19" s="34"/>
      <c r="C19" s="34" t="s">
        <v>81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0" ht="13.2" x14ac:dyDescent="0.25">
      <c r="A20" s="33" t="s">
        <v>87</v>
      </c>
      <c r="B20" s="34"/>
      <c r="C20" s="34" t="s">
        <v>88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</row>
    <row r="21" spans="1:10" ht="13.2" x14ac:dyDescent="0.25">
      <c r="A21" s="33" t="s">
        <v>87</v>
      </c>
      <c r="B21" s="34"/>
      <c r="C21" s="34" t="s">
        <v>89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0" ht="13.2" x14ac:dyDescent="0.25">
      <c r="A22" s="33" t="s">
        <v>87</v>
      </c>
      <c r="B22" s="34"/>
      <c r="C22" s="34" t="s">
        <v>90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0" ht="13.2" x14ac:dyDescent="0.25">
      <c r="A23" s="33" t="s">
        <v>91</v>
      </c>
      <c r="B23" s="34"/>
      <c r="C23" s="34" t="s">
        <v>89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</row>
    <row r="24" spans="1:10" ht="13.2" x14ac:dyDescent="0.25">
      <c r="A24" s="33" t="s">
        <v>91</v>
      </c>
      <c r="B24" s="34"/>
      <c r="C24" s="34" t="s">
        <v>81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0" ht="13.2" x14ac:dyDescent="0.25">
      <c r="A25" s="33" t="s">
        <v>91</v>
      </c>
      <c r="B25" s="34"/>
      <c r="C25" s="34" t="s">
        <v>92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0" ht="13.2" x14ac:dyDescent="0.25">
      <c r="A26" s="33" t="s">
        <v>133</v>
      </c>
      <c r="B26" s="34"/>
      <c r="C26" s="34" t="s">
        <v>90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0" ht="13.2" x14ac:dyDescent="0.25">
      <c r="A27" s="33" t="s">
        <v>91</v>
      </c>
      <c r="B27" s="34"/>
      <c r="C27" s="34" t="s">
        <v>93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</row>
    <row r="28" spans="1:10" ht="13.2" x14ac:dyDescent="0.25">
      <c r="A28" s="33" t="s">
        <v>91</v>
      </c>
      <c r="B28" s="34"/>
      <c r="C28" s="34" t="s">
        <v>94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</row>
    <row r="29" spans="1:10" ht="13.2" x14ac:dyDescent="0.25">
      <c r="A29" s="33" t="s">
        <v>95</v>
      </c>
      <c r="B29" s="34"/>
      <c r="C29" s="34" t="s">
        <v>81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</row>
    <row r="30" spans="1:10" ht="26.4" x14ac:dyDescent="0.25">
      <c r="A30" s="33" t="s">
        <v>96</v>
      </c>
      <c r="B30" s="34"/>
      <c r="C30" s="34" t="s">
        <v>81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</row>
    <row r="31" spans="1:10" ht="13.2" x14ac:dyDescent="0.25">
      <c r="A31" s="33" t="s">
        <v>97</v>
      </c>
      <c r="B31" s="34"/>
      <c r="C31" s="34" t="s">
        <v>81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</row>
    <row r="32" spans="1:10" ht="13.2" x14ac:dyDescent="0.25">
      <c r="A32" s="33" t="s">
        <v>98</v>
      </c>
      <c r="B32" s="34"/>
      <c r="C32" s="34" t="s">
        <v>99</v>
      </c>
      <c r="D32" s="44">
        <f>E32</f>
        <v>900000</v>
      </c>
      <c r="E32" s="44">
        <v>900000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</row>
    <row r="33" spans="1:10" ht="26.4" x14ac:dyDescent="0.25">
      <c r="A33" s="33" t="s">
        <v>100</v>
      </c>
      <c r="B33" s="34"/>
      <c r="C33" s="34" t="s">
        <v>81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opLeftCell="A4"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ht="14.25" customHeight="1" x14ac:dyDescent="0.25">
      <c r="A3" s="65" t="s">
        <v>155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09" t="s">
        <v>42</v>
      </c>
      <c r="B5" s="109" t="s">
        <v>61</v>
      </c>
      <c r="C5" s="109" t="s">
        <v>107</v>
      </c>
      <c r="D5" s="110" t="s">
        <v>108</v>
      </c>
      <c r="E5" s="110"/>
      <c r="F5" s="110"/>
      <c r="G5" s="110"/>
      <c r="H5" s="110"/>
      <c r="I5" s="110"/>
      <c r="J5" s="110"/>
      <c r="K5" s="110"/>
      <c r="L5" s="110"/>
    </row>
    <row r="6" spans="1:12" ht="15.45" customHeight="1" x14ac:dyDescent="0.25">
      <c r="A6" s="109"/>
      <c r="B6" s="109"/>
      <c r="C6" s="109"/>
      <c r="D6" s="109" t="s">
        <v>109</v>
      </c>
      <c r="E6" s="109"/>
      <c r="F6" s="109"/>
      <c r="G6" s="110" t="s">
        <v>65</v>
      </c>
      <c r="H6" s="110"/>
      <c r="I6" s="110"/>
      <c r="J6" s="110"/>
      <c r="K6" s="110"/>
      <c r="L6" s="110"/>
    </row>
    <row r="7" spans="1:12" ht="92.25" customHeight="1" x14ac:dyDescent="0.25">
      <c r="A7" s="109"/>
      <c r="B7" s="109"/>
      <c r="C7" s="109"/>
      <c r="D7" s="109"/>
      <c r="E7" s="109"/>
      <c r="F7" s="109"/>
      <c r="G7" s="110" t="s">
        <v>110</v>
      </c>
      <c r="H7" s="110"/>
      <c r="I7" s="110"/>
      <c r="J7" s="110" t="s">
        <v>111</v>
      </c>
      <c r="K7" s="110"/>
      <c r="L7" s="110"/>
    </row>
    <row r="8" spans="1:12" ht="66.900000000000006" customHeight="1" x14ac:dyDescent="0.25">
      <c r="A8" s="109"/>
      <c r="B8" s="109"/>
      <c r="C8" s="109"/>
      <c r="D8" s="29" t="s">
        <v>135</v>
      </c>
      <c r="E8" s="29" t="s">
        <v>136</v>
      </c>
      <c r="F8" s="29" t="s">
        <v>137</v>
      </c>
      <c r="G8" s="29" t="s">
        <v>135</v>
      </c>
      <c r="H8" s="29" t="s">
        <v>136</v>
      </c>
      <c r="I8" s="29" t="s">
        <v>137</v>
      </c>
      <c r="J8" s="29" t="s">
        <v>135</v>
      </c>
      <c r="K8" s="29" t="s">
        <v>136</v>
      </c>
      <c r="L8" s="29" t="s">
        <v>137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138</v>
      </c>
      <c r="D10" s="60">
        <f>G10</f>
        <v>35002.519999999997</v>
      </c>
      <c r="E10" s="60">
        <v>0</v>
      </c>
      <c r="F10" s="60">
        <v>0</v>
      </c>
      <c r="G10" s="60">
        <v>35002.519999999997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</row>
    <row r="11" spans="1:12" ht="39.6" x14ac:dyDescent="0.25">
      <c r="A11" s="33" t="s">
        <v>113</v>
      </c>
      <c r="B11" s="34"/>
      <c r="C11" s="34" t="s">
        <v>138</v>
      </c>
      <c r="D11" s="60">
        <f>G11</f>
        <v>1384115.6</v>
      </c>
      <c r="E11" s="60">
        <v>589718.21</v>
      </c>
      <c r="F11" s="60">
        <v>394086.29</v>
      </c>
      <c r="G11" s="60">
        <v>1384115.6</v>
      </c>
      <c r="H11" s="60">
        <v>589718.21</v>
      </c>
      <c r="I11" s="60">
        <v>384086.29</v>
      </c>
      <c r="J11" s="60">
        <v>0</v>
      </c>
      <c r="K11" s="60">
        <v>0</v>
      </c>
      <c r="L11" s="60">
        <v>0</v>
      </c>
    </row>
    <row r="12" spans="1:12" ht="39.6" x14ac:dyDescent="0.25">
      <c r="A12" s="33" t="s">
        <v>114</v>
      </c>
      <c r="B12" s="34"/>
      <c r="C12" s="34" t="s">
        <v>138</v>
      </c>
      <c r="D12" s="60">
        <f>D11-D10</f>
        <v>1349113.08</v>
      </c>
      <c r="E12" s="60">
        <v>589718.21</v>
      </c>
      <c r="F12" s="60">
        <v>394086.29</v>
      </c>
      <c r="G12" s="60">
        <f>G11-G10</f>
        <v>1349113.08</v>
      </c>
      <c r="H12" s="60">
        <v>589718.21</v>
      </c>
      <c r="I12" s="60">
        <v>384086.29</v>
      </c>
      <c r="J12" s="60">
        <v>0</v>
      </c>
      <c r="K12" s="60">
        <v>0</v>
      </c>
      <c r="L12" s="60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65" t="s">
        <v>116</v>
      </c>
      <c r="B2" s="65"/>
      <c r="C2" s="65"/>
    </row>
    <row r="3" spans="1:3" ht="14.25" customHeight="1" x14ac:dyDescent="0.25">
      <c r="A3" s="65" t="s">
        <v>14</v>
      </c>
      <c r="B3" s="65"/>
      <c r="C3" s="65"/>
    </row>
    <row r="4" spans="1:3" ht="14.25" customHeight="1" x14ac:dyDescent="0.25">
      <c r="A4" s="65" t="s">
        <v>155</v>
      </c>
      <c r="B4" s="65"/>
      <c r="C4" s="65"/>
    </row>
    <row r="5" spans="1:3" ht="14.25" customHeight="1" x14ac:dyDescent="0.25">
      <c r="A5" s="65" t="s">
        <v>117</v>
      </c>
      <c r="B5" s="65"/>
      <c r="C5" s="65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0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0</v>
      </c>
    </row>
    <row r="14" spans="1:3" ht="13.2" x14ac:dyDescent="0.25">
      <c r="A14" s="31" t="s">
        <v>126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11" t="s">
        <v>128</v>
      </c>
      <c r="B17" s="111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2018</vt:lpstr>
      <vt:lpstr>2019</vt:lpstr>
      <vt:lpstr>2020</vt:lpstr>
      <vt:lpstr>ФХД (стр.5)</vt:lpstr>
      <vt:lpstr>ФХД (стр.6)</vt:lpstr>
      <vt:lpstr>'2018'!IS_DOCUMENT</vt:lpstr>
      <vt:lpstr>'2019'!IS_DOCUMENT</vt:lpstr>
      <vt:lpstr>'2020'!IS_DOCUMENT</vt:lpstr>
      <vt:lpstr>'ФХД (стр.1)'!IS_DOCUMENT</vt:lpstr>
      <vt:lpstr>'ФХД (стр.2)'!IS_DOCUMENT</vt:lpstr>
      <vt:lpstr>'ФХД (стр.5)'!IS_DOCUMENT</vt:lpstr>
      <vt:lpstr>'ФХД (стр.6)'!IS_DOCUMENT</vt:lpstr>
      <vt:lpstr>'2018'!LAST_CELL</vt:lpstr>
      <vt:lpstr>'2019'!LAST_CELL</vt:lpstr>
      <vt:lpstr>'2020'!LAST_CELL</vt:lpstr>
      <vt:lpstr>'ФХД (стр.1)'!LAST_CELL</vt:lpstr>
      <vt:lpstr>'ФХД (стр.2)'!LAST_CELL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2018-10-25T07:45:43Z</cp:lastPrinted>
  <dcterms:created xsi:type="dcterms:W3CDTF">2017-07-19T10:12:56Z</dcterms:created>
  <dcterms:modified xsi:type="dcterms:W3CDTF">2019-01-10T07:02:25Z</dcterms:modified>
</cp:coreProperties>
</file>